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<sst xmlns="http://schemas.openxmlformats.org/spreadsheetml/2006/main" count="166" uniqueCount="119">
  <si>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</si>
  <si>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</si>
  <si>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</si>
  <si>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</si>
  <si>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</si>
  <si>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</si>
  <si>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</si>
  <si>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</si>
  <si>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</si>
  <si>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</si>
  <si>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</si>
  <si>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</si>
  <si>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</si>
  <si>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</si>
  <si>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</si>
  <si>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</si>
  <si>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</si>
  <si>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</si>
  <si>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</si>
  <si>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</si>
  <si>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</si>
  <si>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</si>
  <si>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</si>
  <si>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</si>
  <si>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</si>
  <si>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</si>
  <si>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</si>
  <si>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</si>
  <si>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</si>
  <si>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</si>
  <si>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</si>
  <si>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</si>
  <si>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</si>
  <si>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</si>
  <si>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</si>
  <si>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</si>
  <si>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</si>
  <si>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</si>
  <si>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</si>
  <si>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</si>
  <si>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</si>
  <si>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</si>
  <si>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</si>
  <si>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</si>
  <si>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</si>
  <si>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</si>
  <si>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</si>
  <si>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</si>
  <si>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</si>
  <si>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</si>
  <si>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</si>
  <si>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</si>
  <si>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</si>
  <si>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</si>
  <si>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</si>
  <si>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</si>
  <si>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</si>
  <si>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</si>
  <si>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</si>
  <si>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</si>
  <si>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</si>
  <si>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</si>
  <si>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</si>
  <si>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</si>
  <si>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</si>
  <si>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</si>
  <si>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</si>
  <si>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</si>
  <si>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</si>
  <si>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</si>
  <si>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</si>
  <si>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</si>
  <si>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</si>
  <si>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</si>
  <si>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</si>
  <si>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</si>
  <si>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</si>
  <si>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</si>
  <si>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</si>
  <si>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</si>
  <si>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</si>
  <si>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</si>
  <si>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</si>
  <si>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</si>
  <si>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</si>
  <si>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</si>
  <si>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</si>
  <si>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</si>
  <si>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</si>
  <si>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</si>
  <si>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</si>
  <si>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</si>
  <si>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</si>
  <si>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</si>
  <si>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</si>
  <si>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</si>
  <si>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</si>
  <si>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</si>
  <si>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</si>
  <si>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</si>
  <si>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</si>
  <si>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</si>
  <si>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</si>
  <si>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</si>
  <si>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</si>
  <si>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</si>
  <si>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</si>
  <si>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</si>
  <si>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</si>
  <si>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</si>
  <si>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</si>
  <si>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</si>
  <si>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</si>
  <si>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</si>
  <si>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</si>
  <si>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</si>
  <si>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</si>
  <si>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</si>
  <si>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15.05.2015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</si>
</sst>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14763635"/>
        <c:axId val="65763852"/>
      </c:bar3DChart>
      <c:catAx>
        <c:axId val="1476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3852"/>
        <c:crosses val="autoZero"/>
        <c:auto val="1"/>
        <c:lblOffset val="100"/>
        <c:tickLblSkip val="1"/>
        <c:noMultiLvlLbl val="0"/>
      </c:catAx>
      <c:valAx>
        <c:axId val="65763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3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55003757"/>
        <c:axId val="25271766"/>
      </c:bar3DChart>
      <c:cat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71766"/>
        <c:crosses val="autoZero"/>
        <c:auto val="1"/>
        <c:lblOffset val="100"/>
        <c:tickLblSkip val="1"/>
        <c:noMultiLvlLbl val="0"/>
      </c:catAx>
      <c:valAx>
        <c:axId val="25271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3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26119303"/>
        <c:axId val="33747136"/>
      </c:bar3DChart>
      <c:catAx>
        <c:axId val="2611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7136"/>
        <c:crosses val="autoZero"/>
        <c:auto val="1"/>
        <c:lblOffset val="100"/>
        <c:tickLblSkip val="1"/>
        <c:noMultiLvlLbl val="0"/>
      </c:catAx>
      <c:valAx>
        <c:axId val="3374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19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35288769"/>
        <c:axId val="49163466"/>
      </c:bar3DChart>
      <c:catAx>
        <c:axId val="35288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63466"/>
        <c:crosses val="autoZero"/>
        <c:auto val="1"/>
        <c:lblOffset val="100"/>
        <c:tickLblSkip val="1"/>
        <c:noMultiLvlLbl val="0"/>
      </c:catAx>
      <c:valAx>
        <c:axId val="49163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8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39818011"/>
        <c:axId val="22817780"/>
      </c:bar3DChart>
      <c:catAx>
        <c:axId val="3981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17780"/>
        <c:crosses val="autoZero"/>
        <c:auto val="1"/>
        <c:lblOffset val="100"/>
        <c:tickLblSkip val="2"/>
        <c:noMultiLvlLbl val="0"/>
      </c:catAx>
      <c:valAx>
        <c:axId val="22817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8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4033429"/>
        <c:axId val="36300862"/>
      </c:bar3DChart>
      <c:catAx>
        <c:axId val="403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00862"/>
        <c:crosses val="autoZero"/>
        <c:auto val="1"/>
        <c:lblOffset val="100"/>
        <c:tickLblSkip val="1"/>
        <c:noMultiLvlLbl val="0"/>
      </c:catAx>
      <c:valAx>
        <c:axId val="36300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58272303"/>
        <c:axId val="54688680"/>
      </c:bar3DChart>
      <c:catAx>
        <c:axId val="5827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88680"/>
        <c:crosses val="autoZero"/>
        <c:auto val="1"/>
        <c:lblOffset val="100"/>
        <c:tickLblSkip val="1"/>
        <c:noMultiLvlLbl val="0"/>
      </c:catAx>
      <c:valAx>
        <c:axId val="54688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22436073"/>
        <c:axId val="598066"/>
      </c:bar3DChart>
      <c:catAx>
        <c:axId val="224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066"/>
        <c:crosses val="autoZero"/>
        <c:auto val="1"/>
        <c:lblOffset val="100"/>
        <c:tickLblSkip val="1"/>
        <c:noMultiLvlLbl val="0"/>
      </c:catAx>
      <c:valAx>
        <c:axId val="598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60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5382595"/>
        <c:axId val="48443356"/>
      </c:bar3DChart>
      <c:catAx>
        <c:axId val="538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3356"/>
        <c:crosses val="autoZero"/>
        <c:auto val="1"/>
        <c:lblOffset val="100"/>
        <c:tickLblSkip val="1"/>
        <c:noMultiLvlLbl val="0"/>
      </c:catAx>
      <c:valAx>
        <c:axId val="48443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2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</f>
        <v>124016.2</v>
      </c>
      <c r="E6" s="3">
        <f>D6/D144*100</f>
        <v>38.17997660242595</v>
      </c>
      <c r="F6" s="3">
        <f>D6/B6*100</f>
        <v>84.87946636953609</v>
      </c>
      <c r="G6" s="3">
        <f aca="true" t="shared" si="0" ref="G6:G43">D6/C6*100</f>
        <v>36.52792091677818</v>
      </c>
      <c r="H6" s="3">
        <f>B6-D6</f>
        <v>22092.40000000001</v>
      </c>
      <c r="I6" s="3">
        <f aca="true" t="shared" si="1" ref="I6:I43">C6-D6</f>
        <v>215494.49999999994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</f>
        <v>59640.69999999998</v>
      </c>
      <c r="E7" s="107">
        <f>D7/D6*100</f>
        <v>48.091055845929795</v>
      </c>
      <c r="F7" s="107">
        <f>D7/B7*100</f>
        <v>90.02940563779134</v>
      </c>
      <c r="G7" s="107">
        <f>D7/C7*100</f>
        <v>34.288797514493794</v>
      </c>
      <c r="H7" s="107">
        <f>B7-D7</f>
        <v>6605.10000000002</v>
      </c>
      <c r="I7" s="107">
        <f t="shared" si="1"/>
        <v>114295.70000000001</v>
      </c>
    </row>
    <row r="8" spans="1:9" ht="18">
      <c r="A8" s="29" t="s">
        <v>3</v>
      </c>
      <c r="B8" s="49">
        <f>104673.5-3513.7</f>
        <v>101159.8</v>
      </c>
      <c r="C8" s="50">
        <v>251964.7</v>
      </c>
      <c r="D8" s="51">
        <f>2656.8+4544.7+5310.3+304.5+4240.2+2115.7+0.5+13.7+8260.2+9928.8+1441.7+7980.3+10682.7+0.1+0.1+1665.8+5183.3+3109.4+5382+3940+3165+1+0.1+5.9+3224.2+3872.8</f>
        <v>87029.8</v>
      </c>
      <c r="E8" s="1">
        <f>D8/D6*100</f>
        <v>70.17615440563411</v>
      </c>
      <c r="F8" s="1">
        <f>D8/B8*100</f>
        <v>86.03200085409422</v>
      </c>
      <c r="G8" s="1">
        <f t="shared" si="0"/>
        <v>34.54047332820828</v>
      </c>
      <c r="H8" s="1">
        <f>B8-D8</f>
        <v>14130</v>
      </c>
      <c r="I8" s="1">
        <f t="shared" si="1"/>
        <v>164934.90000000002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0.0016126925353300617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</f>
        <v>7143.9</v>
      </c>
      <c r="E10" s="1">
        <f>D10/D6*100</f>
        <v>5.760457101572214</v>
      </c>
      <c r="F10" s="1">
        <f aca="true" t="shared" si="3" ref="F10:F41">D10/B10*100</f>
        <v>79.3088135706118</v>
      </c>
      <c r="G10" s="1">
        <f t="shared" si="0"/>
        <v>32.31130368708615</v>
      </c>
      <c r="H10" s="1">
        <f t="shared" si="2"/>
        <v>1863.800000000001</v>
      </c>
      <c r="I10" s="1">
        <f t="shared" si="1"/>
        <v>14965.699999999999</v>
      </c>
    </row>
    <row r="11" spans="1:9" ht="18">
      <c r="A11" s="29" t="s">
        <v>0</v>
      </c>
      <c r="B11" s="49">
        <f>25378.2+611+2001.2+2274.6+3513.7</f>
        <v>33778.7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</f>
        <v>28569.3</v>
      </c>
      <c r="E11" s="1">
        <f>D11/D6*100</f>
        <v>23.036748424802568</v>
      </c>
      <c r="F11" s="1">
        <f t="shared" si="3"/>
        <v>84.57785527566189</v>
      </c>
      <c r="G11" s="1">
        <f t="shared" si="0"/>
        <v>46.52533388485472</v>
      </c>
      <c r="H11" s="1">
        <f t="shared" si="2"/>
        <v>5209.399999999998</v>
      </c>
      <c r="I11" s="1">
        <f t="shared" si="1"/>
        <v>32836.59999999999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0.04257508293271363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1955.6000000000117</v>
      </c>
      <c r="C13" s="50">
        <f>C6-C8-C9-C10-C11-C12</f>
        <v>3699.099999999952</v>
      </c>
      <c r="D13" s="50">
        <f>D6-D8-D9-D10-D11-D12</f>
        <v>1218.3999999999935</v>
      </c>
      <c r="E13" s="1">
        <f>D13/D6*100</f>
        <v>0.9824522925230684</v>
      </c>
      <c r="F13" s="1">
        <f t="shared" si="3"/>
        <v>62.303129474329424</v>
      </c>
      <c r="G13" s="1">
        <f t="shared" si="0"/>
        <v>32.937741612824986</v>
      </c>
      <c r="H13" s="1">
        <f t="shared" si="2"/>
        <v>737.2000000000182</v>
      </c>
      <c r="I13" s="1">
        <f t="shared" si="1"/>
        <v>2480.699999999959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</f>
        <v>76411.5</v>
      </c>
      <c r="E18" s="3">
        <f>D18/D144*100</f>
        <v>23.524259589926725</v>
      </c>
      <c r="F18" s="3">
        <f>D18/B18*100</f>
        <v>88.92678958595914</v>
      </c>
      <c r="G18" s="3">
        <f t="shared" si="0"/>
        <v>33.707946952382336</v>
      </c>
      <c r="H18" s="3">
        <f>B18-D18</f>
        <v>9514.799999999988</v>
      </c>
      <c r="I18" s="3">
        <f t="shared" si="1"/>
        <v>150275.40000000002</v>
      </c>
    </row>
    <row r="19" spans="1:9" s="44" customFormat="1" ht="18.75">
      <c r="A19" s="118" t="s">
        <v>108</v>
      </c>
      <c r="B19" s="109">
        <v>77711.5</v>
      </c>
      <c r="C19" s="106">
        <v>186519.2</v>
      </c>
      <c r="D19" s="119">
        <f>20724.4+1058.1+4.5+4107.3+4273.5+909.7+5187.7+0.2+1026+1411.4+1.1+2729.9+0.1+4996.6+194.4+3533.4+1472.3+168.5+4832.7+355.2+3934.8+898.3+346.7+1.4+2032.6+5166.1</f>
        <v>69366.9</v>
      </c>
      <c r="E19" s="107">
        <f>D19/D18*100</f>
        <v>90.78070709251878</v>
      </c>
      <c r="F19" s="107">
        <f t="shared" si="3"/>
        <v>89.26207832817535</v>
      </c>
      <c r="G19" s="107">
        <f t="shared" si="0"/>
        <v>37.190219559166025</v>
      </c>
      <c r="H19" s="107">
        <f t="shared" si="2"/>
        <v>8344.600000000006</v>
      </c>
      <c r="I19" s="107">
        <f t="shared" si="1"/>
        <v>117152.30000000002</v>
      </c>
    </row>
    <row r="20" spans="1:9" ht="18">
      <c r="A20" s="29" t="s">
        <v>5</v>
      </c>
      <c r="B20" s="49">
        <f>61827.2+4252.4-742</f>
        <v>65337.59999999999</v>
      </c>
      <c r="C20" s="50">
        <v>169195.9</v>
      </c>
      <c r="D20" s="51">
        <f>5164.3+574.5+4352.6-225.6+2461.2+632.3+5026.9+4104.6-0.1+3875.3+3989.4+855.4+280+4996.6+192.6+3533.4+437.2+168.1+4832.7+3683.6+898.2+0.2+194.2+4521.6+32.7+5166.1</f>
        <v>59747.99999999998</v>
      </c>
      <c r="E20" s="1">
        <f>D20/D18*100</f>
        <v>78.1924186804342</v>
      </c>
      <c r="F20" s="1">
        <f t="shared" si="3"/>
        <v>91.44504848662942</v>
      </c>
      <c r="G20" s="1">
        <f t="shared" si="0"/>
        <v>35.31291242872906</v>
      </c>
      <c r="H20" s="1">
        <f t="shared" si="2"/>
        <v>5589.600000000013</v>
      </c>
      <c r="I20" s="1">
        <f t="shared" si="1"/>
        <v>109447.90000000002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</f>
        <v>2436.1999999999994</v>
      </c>
      <c r="E21" s="1">
        <f>D21/D18*100</f>
        <v>3.188263546717444</v>
      </c>
      <c r="F21" s="1">
        <f t="shared" si="3"/>
        <v>64.97226370812885</v>
      </c>
      <c r="G21" s="1">
        <f t="shared" si="0"/>
        <v>19.503486482375447</v>
      </c>
      <c r="H21" s="1">
        <f t="shared" si="2"/>
        <v>1313.4000000000005</v>
      </c>
      <c r="I21" s="1">
        <f t="shared" si="1"/>
        <v>10054.900000000001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</f>
        <v>1048.1000000000001</v>
      </c>
      <c r="E22" s="1">
        <f>D22/D18*100</f>
        <v>1.3716521727750406</v>
      </c>
      <c r="F22" s="1">
        <f t="shared" si="3"/>
        <v>79.47376402790417</v>
      </c>
      <c r="G22" s="1">
        <f t="shared" si="0"/>
        <v>32.216518611871024</v>
      </c>
      <c r="H22" s="1">
        <f t="shared" si="2"/>
        <v>270.6999999999998</v>
      </c>
      <c r="I22" s="1">
        <f t="shared" si="1"/>
        <v>2205.2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96.9+173.9+611.9+463.4+109.9+698.9+114.7+0.2+702.4+1027.2+819.6+1945.5+240.6+329.9+0.1+104.4+1287.1+2.2</f>
        <v>8728.800000000001</v>
      </c>
      <c r="E23" s="1">
        <f>D23/D18*100</f>
        <v>11.423411397499068</v>
      </c>
      <c r="F23" s="1">
        <f t="shared" si="3"/>
        <v>91.23767912951679</v>
      </c>
      <c r="G23" s="1">
        <f t="shared" si="0"/>
        <v>34.64606933341801</v>
      </c>
      <c r="H23" s="1">
        <f t="shared" si="2"/>
        <v>838.2999999999993</v>
      </c>
      <c r="I23" s="1">
        <f t="shared" si="1"/>
        <v>16465.4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</f>
        <v>515.5999999999999</v>
      </c>
      <c r="E24" s="1">
        <f>D24/D18*100</f>
        <v>0.6747675415349782</v>
      </c>
      <c r="F24" s="1">
        <f t="shared" si="3"/>
        <v>88.4239410049734</v>
      </c>
      <c r="G24" s="1">
        <f t="shared" si="0"/>
        <v>33.741247300569334</v>
      </c>
      <c r="H24" s="1">
        <f t="shared" si="2"/>
        <v>67.50000000000011</v>
      </c>
      <c r="I24" s="1">
        <f t="shared" si="1"/>
        <v>1012.5</v>
      </c>
    </row>
    <row r="25" spans="1:9" ht="18.75" thickBot="1">
      <c r="A25" s="29" t="s">
        <v>35</v>
      </c>
      <c r="B25" s="50">
        <f>B18-B20-B21-B22-B23-B24</f>
        <v>5370.0999999999985</v>
      </c>
      <c r="C25" s="50">
        <f>C18-C20-C21-C22-C23-C24</f>
        <v>15024.300000000027</v>
      </c>
      <c r="D25" s="50">
        <f>D18-D20-D21-D22-D23-D24</f>
        <v>3934.8000000000216</v>
      </c>
      <c r="E25" s="1">
        <f>D25/D18*100</f>
        <v>5.149486661039269</v>
      </c>
      <c r="F25" s="1">
        <f t="shared" si="3"/>
        <v>73.27237854043729</v>
      </c>
      <c r="G25" s="1">
        <f t="shared" si="0"/>
        <v>26.189572891915198</v>
      </c>
      <c r="H25" s="1">
        <f t="shared" si="2"/>
        <v>1435.299999999977</v>
      </c>
      <c r="I25" s="1">
        <f t="shared" si="1"/>
        <v>11089.500000000005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</f>
        <v>15547.599999999997</v>
      </c>
      <c r="E33" s="3">
        <f>D33/D144*100</f>
        <v>4.78652792315744</v>
      </c>
      <c r="F33" s="3">
        <f>D33/B33*100</f>
        <v>85.20446748577876</v>
      </c>
      <c r="G33" s="3">
        <f t="shared" si="0"/>
        <v>36.802276175665085</v>
      </c>
      <c r="H33" s="3">
        <f t="shared" si="2"/>
        <v>2699.8000000000047</v>
      </c>
      <c r="I33" s="3">
        <f t="shared" si="1"/>
        <v>26698.699999999997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1216.2+1064.6-0.1+1185.2+1240.8+0.1+1202.8+1206.8+1191.1+1224.7+5.8+1196.2</f>
        <v>10734.200000000003</v>
      </c>
      <c r="E34" s="1">
        <f>D34/D33*100</f>
        <v>69.04088090766423</v>
      </c>
      <c r="F34" s="1">
        <f t="shared" si="3"/>
        <v>88.49664042211141</v>
      </c>
      <c r="G34" s="1">
        <f t="shared" si="0"/>
        <v>36.231874274295905</v>
      </c>
      <c r="H34" s="1">
        <f t="shared" si="2"/>
        <v>1395.2999999999975</v>
      </c>
      <c r="I34" s="1">
        <f t="shared" si="1"/>
        <v>18892.199999999997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</f>
        <v>1202.5000000000002</v>
      </c>
      <c r="E36" s="1">
        <f>D36/D33*100</f>
        <v>7.7343126913478635</v>
      </c>
      <c r="F36" s="1">
        <f t="shared" si="3"/>
        <v>73.26955885937122</v>
      </c>
      <c r="G36" s="1">
        <f t="shared" si="0"/>
        <v>44.9700822737472</v>
      </c>
      <c r="H36" s="1">
        <f t="shared" si="2"/>
        <v>438.6999999999998</v>
      </c>
      <c r="I36" s="1">
        <f t="shared" si="1"/>
        <v>1471.4999999999998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</f>
        <v>94.39999999999999</v>
      </c>
      <c r="E37" s="19">
        <f>D37/D33*100</f>
        <v>0.6071676657490546</v>
      </c>
      <c r="F37" s="19">
        <f t="shared" si="3"/>
        <v>41.677704194260485</v>
      </c>
      <c r="G37" s="19">
        <f t="shared" si="0"/>
        <v>18.312318137730358</v>
      </c>
      <c r="H37" s="19">
        <f t="shared" si="2"/>
        <v>132.10000000000002</v>
      </c>
      <c r="I37" s="19">
        <f t="shared" si="1"/>
        <v>421.1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0.08747330777740618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3502.899999999994</v>
      </c>
      <c r="E39" s="1">
        <f>D39/D33*100</f>
        <v>22.53016542746144</v>
      </c>
      <c r="F39" s="1">
        <f t="shared" si="3"/>
        <v>83.14108041393698</v>
      </c>
      <c r="G39" s="1">
        <f t="shared" si="0"/>
        <v>37.33161394833316</v>
      </c>
      <c r="H39" s="1">
        <f>B39-D39</f>
        <v>710.3000000000075</v>
      </c>
      <c r="I39" s="1">
        <f t="shared" si="1"/>
        <v>5880.299999999999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</f>
        <v>227.4</v>
      </c>
      <c r="E43" s="3">
        <f>D43/D144*100</f>
        <v>0.07000800443322454</v>
      </c>
      <c r="F43" s="3">
        <f>D43/B43*100</f>
        <v>62.403951701427005</v>
      </c>
      <c r="G43" s="3">
        <f t="shared" si="0"/>
        <v>27.87106263022429</v>
      </c>
      <c r="H43" s="3">
        <f t="shared" si="2"/>
        <v>136.99999999999997</v>
      </c>
      <c r="I43" s="3">
        <f t="shared" si="1"/>
        <v>588.5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193+223+8.7+101.1+200.9+9+241+299.2+7.6+43.6+283.1+0.8+48.7+276.1+3.4+2.2+253.5+5+282</f>
        <v>2481.8999999999996</v>
      </c>
      <c r="E45" s="3">
        <f>D45/D144*100</f>
        <v>0.7640847238470535</v>
      </c>
      <c r="F45" s="3">
        <f>D45/B45*100</f>
        <v>88.52230980490066</v>
      </c>
      <c r="G45" s="3">
        <f aca="true" t="shared" si="4" ref="G45:G75">D45/C45*100</f>
        <v>36.788509427250084</v>
      </c>
      <c r="H45" s="3">
        <f>B45-D45</f>
        <v>321.8000000000002</v>
      </c>
      <c r="I45" s="3">
        <f aca="true" t="shared" si="5" ref="I45:I76">C45-D45</f>
        <v>4264.500000000001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193+222.7+1.6+196.4+240.9+0.1+199.7+265.9+214+253.1+238.6</f>
        <v>2026</v>
      </c>
      <c r="E46" s="1">
        <f>D46/D45*100</f>
        <v>81.63100850155124</v>
      </c>
      <c r="F46" s="1">
        <f aca="true" t="shared" si="6" ref="F46:F73">D46/B46*100</f>
        <v>89.11370134154387</v>
      </c>
      <c r="G46" s="1">
        <f t="shared" si="4"/>
        <v>35.19866571691656</v>
      </c>
      <c r="H46" s="1">
        <f aca="true" t="shared" si="7" ref="H46:H73">B46-D46</f>
        <v>247.5</v>
      </c>
      <c r="I46" s="1">
        <f t="shared" si="5"/>
        <v>3729.8999999999996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0.012087513598452799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</f>
        <v>20.3</v>
      </c>
      <c r="E48" s="1">
        <f>D48/D45*100</f>
        <v>0.8179217534953062</v>
      </c>
      <c r="F48" s="1">
        <f t="shared" si="6"/>
        <v>80.55555555555556</v>
      </c>
      <c r="G48" s="1">
        <f t="shared" si="4"/>
        <v>33.72093023255814</v>
      </c>
      <c r="H48" s="1">
        <f t="shared" si="7"/>
        <v>4.899999999999999</v>
      </c>
      <c r="I48" s="1">
        <f t="shared" si="5"/>
        <v>39.900000000000006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4.7+90.3+4.8+67.1+3.1+1.1+45.6+36.3+2.7+2+0.1+34.4</f>
        <v>292.19999999999993</v>
      </c>
      <c r="E49" s="1">
        <f>D49/D45*100</f>
        <v>11.773238244893026</v>
      </c>
      <c r="F49" s="1">
        <f t="shared" si="6"/>
        <v>92.87984742530195</v>
      </c>
      <c r="G49" s="1">
        <f t="shared" si="4"/>
        <v>54.28199888537989</v>
      </c>
      <c r="H49" s="1">
        <f t="shared" si="7"/>
        <v>22.40000000000009</v>
      </c>
      <c r="I49" s="1">
        <f t="shared" si="5"/>
        <v>246.10000000000002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143.09999999999968</v>
      </c>
      <c r="E50" s="1">
        <f>D50/D45*100</f>
        <v>5.765743986461973</v>
      </c>
      <c r="F50" s="1">
        <f t="shared" si="6"/>
        <v>75.27617043661222</v>
      </c>
      <c r="G50" s="1">
        <f t="shared" si="4"/>
        <v>36.61719549641743</v>
      </c>
      <c r="H50" s="1">
        <f t="shared" si="7"/>
        <v>47.000000000000114</v>
      </c>
      <c r="I50" s="1">
        <f t="shared" si="5"/>
        <v>247.7000000000013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</f>
        <v>4861.599999999999</v>
      </c>
      <c r="E51" s="3">
        <f>D51/D144*100</f>
        <v>1.496705867865279</v>
      </c>
      <c r="F51" s="3">
        <f>D51/B51*100</f>
        <v>75.8688493890354</v>
      </c>
      <c r="G51" s="3">
        <f t="shared" si="4"/>
        <v>34.218064852157625</v>
      </c>
      <c r="H51" s="3">
        <f>B51-D51</f>
        <v>1546.3000000000002</v>
      </c>
      <c r="I51" s="3">
        <f t="shared" si="5"/>
        <v>9346.100000000002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60.34844495639295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</f>
        <v>61.2</v>
      </c>
      <c r="E54" s="1">
        <f>D54/D51*100</f>
        <v>1.258844824749054</v>
      </c>
      <c r="F54" s="1">
        <f t="shared" si="6"/>
        <v>53.35658238884046</v>
      </c>
      <c r="G54" s="1">
        <f t="shared" si="4"/>
        <v>23.208191126279864</v>
      </c>
      <c r="H54" s="1">
        <f t="shared" si="7"/>
        <v>53.5</v>
      </c>
      <c r="I54" s="1">
        <f t="shared" si="5"/>
        <v>202.5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1.1+7.6+5.9+0.3+0.2+6.8+0.3+67.1+16.4-0.1+19.5+19.3+76.2+4.5+12.1+86.4+1+0.1+7.3+44.6</f>
        <v>376.6000000000001</v>
      </c>
      <c r="E55" s="1">
        <f>D55/D51*100</f>
        <v>7.7464209313806185</v>
      </c>
      <c r="F55" s="1">
        <f t="shared" si="6"/>
        <v>96.44046094750323</v>
      </c>
      <c r="G55" s="1">
        <f t="shared" si="4"/>
        <v>53.00492610837439</v>
      </c>
      <c r="H55" s="1">
        <f t="shared" si="7"/>
        <v>13.89999999999992</v>
      </c>
      <c r="I55" s="1">
        <f t="shared" si="5"/>
        <v>333.8999999999999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1489.8999999999996</v>
      </c>
      <c r="E56" s="1">
        <f>D56/D51*100</f>
        <v>30.64628928747737</v>
      </c>
      <c r="F56" s="1">
        <f t="shared" si="6"/>
        <v>64.59570778235421</v>
      </c>
      <c r="G56" s="1">
        <f t="shared" si="4"/>
        <v>33.15678201847111</v>
      </c>
      <c r="H56" s="1">
        <f t="shared" si="7"/>
        <v>816.6000000000004</v>
      </c>
      <c r="I56" s="1">
        <f>C56-D56</f>
        <v>3003.6000000000013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</f>
        <v>732.6999999999998</v>
      </c>
      <c r="E58" s="3">
        <f>D58/D144*100</f>
        <v>0.22557108552429028</v>
      </c>
      <c r="F58" s="3">
        <f>D58/B58*100</f>
        <v>30.45809777186564</v>
      </c>
      <c r="G58" s="3">
        <f t="shared" si="4"/>
        <v>13.261538461538457</v>
      </c>
      <c r="H58" s="3">
        <f>B58-D58</f>
        <v>1672.9</v>
      </c>
      <c r="I58" s="3">
        <f t="shared" si="5"/>
        <v>4792.3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</f>
        <v>480.2</v>
      </c>
      <c r="E59" s="1">
        <f>D59/D58*100</f>
        <v>65.53841954415178</v>
      </c>
      <c r="F59" s="1">
        <f t="shared" si="6"/>
        <v>83.68769606134542</v>
      </c>
      <c r="G59" s="1">
        <f t="shared" si="4"/>
        <v>33.672252997685995</v>
      </c>
      <c r="H59" s="1">
        <f t="shared" si="7"/>
        <v>93.59999999999997</v>
      </c>
      <c r="I59" s="1">
        <f t="shared" si="5"/>
        <v>945.8999999999999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</f>
        <v>203.20000000000002</v>
      </c>
      <c r="E61" s="1">
        <f>D61/D58*100</f>
        <v>27.7330421727856</v>
      </c>
      <c r="F61" s="1">
        <f t="shared" si="6"/>
        <v>72.31316725978648</v>
      </c>
      <c r="G61" s="1">
        <f t="shared" si="4"/>
        <v>43.71772805507745</v>
      </c>
      <c r="H61" s="1">
        <f t="shared" si="7"/>
        <v>77.79999999999998</v>
      </c>
      <c r="I61" s="1">
        <f t="shared" si="5"/>
        <v>261.6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49.29999999999981</v>
      </c>
      <c r="E63" s="1">
        <f>D63/D58*100</f>
        <v>6.728538283062621</v>
      </c>
      <c r="F63" s="1">
        <f t="shared" si="6"/>
        <v>32.69230769230758</v>
      </c>
      <c r="G63" s="1">
        <f t="shared" si="4"/>
        <v>9.758511480601717</v>
      </c>
      <c r="H63" s="1">
        <f t="shared" si="7"/>
        <v>101.50000000000014</v>
      </c>
      <c r="I63" s="1">
        <f t="shared" si="5"/>
        <v>455.8999999999995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201.29999999999998</v>
      </c>
      <c r="E68" s="42">
        <f>D68/D144*100</f>
        <v>0.0619727849270365</v>
      </c>
      <c r="F68" s="111">
        <f>D68/B68*100</f>
        <v>79.34568387859676</v>
      </c>
      <c r="G68" s="3">
        <f t="shared" si="4"/>
        <v>44.71346068414037</v>
      </c>
      <c r="H68" s="3">
        <f>B68-D68</f>
        <v>52.400000000000006</v>
      </c>
      <c r="I68" s="3">
        <f t="shared" si="5"/>
        <v>248.90000000000006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</f>
        <v>193.89999999999998</v>
      </c>
      <c r="E69" s="1">
        <f>D69/D68*100</f>
        <v>96.32389468455041</v>
      </c>
      <c r="F69" s="1">
        <f t="shared" si="6"/>
        <v>87.5395033860045</v>
      </c>
      <c r="G69" s="1">
        <f t="shared" si="4"/>
        <v>77.46703955253695</v>
      </c>
      <c r="H69" s="1">
        <f t="shared" si="7"/>
        <v>27.600000000000023</v>
      </c>
      <c r="I69" s="1">
        <f t="shared" si="5"/>
        <v>56.400000000000034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3.8164002062919034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</f>
        <v>16447.999999999996</v>
      </c>
      <c r="E89" s="3">
        <f>D89/D144*100</f>
        <v>5.06372760298011</v>
      </c>
      <c r="F89" s="3">
        <f aca="true" t="shared" si="10" ref="F89:F95">D89/B89*100</f>
        <v>78.72191750662874</v>
      </c>
      <c r="G89" s="3">
        <f t="shared" si="8"/>
        <v>33.743571016799976</v>
      </c>
      <c r="H89" s="3">
        <f aca="true" t="shared" si="11" ref="H89:H95">B89-D89</f>
        <v>4445.800000000003</v>
      </c>
      <c r="I89" s="3">
        <f t="shared" si="9"/>
        <v>32296.100000000002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</f>
        <v>14195.200000000003</v>
      </c>
      <c r="E90" s="1">
        <f>D90/D89*100</f>
        <v>86.30350194552533</v>
      </c>
      <c r="F90" s="1">
        <f t="shared" si="10"/>
        <v>85.32051089406463</v>
      </c>
      <c r="G90" s="1">
        <f t="shared" si="8"/>
        <v>35.81209950047934</v>
      </c>
      <c r="H90" s="1">
        <f t="shared" si="11"/>
        <v>2442.2999999999975</v>
      </c>
      <c r="I90" s="1">
        <f t="shared" si="9"/>
        <v>25442.799999999996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</f>
        <v>589.3999999999999</v>
      </c>
      <c r="E91" s="1">
        <f>D91/D89*100</f>
        <v>3.5834143968871595</v>
      </c>
      <c r="F91" s="1">
        <f t="shared" si="10"/>
        <v>46.71474994055637</v>
      </c>
      <c r="G91" s="1">
        <f t="shared" si="8"/>
        <v>22.888431517222628</v>
      </c>
      <c r="H91" s="1">
        <f t="shared" si="11"/>
        <v>672.3000000000002</v>
      </c>
      <c r="I91" s="1">
        <f t="shared" si="9"/>
        <v>1985.7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1663.399999999994</v>
      </c>
      <c r="E93" s="1">
        <f>D93/D89*100</f>
        <v>10.113083657587515</v>
      </c>
      <c r="F93" s="1">
        <f t="shared" si="10"/>
        <v>55.546650637814544</v>
      </c>
      <c r="G93" s="1">
        <f>D93/C93*100</f>
        <v>25.46930026029696</v>
      </c>
      <c r="H93" s="1">
        <f t="shared" si="11"/>
        <v>1331.2000000000055</v>
      </c>
      <c r="I93" s="1">
        <f>C93-D93</f>
        <v>4867.600000000004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</f>
        <v>22631.8</v>
      </c>
      <c r="E94" s="121">
        <f>D94/D144*100</f>
        <v>6.967489686595652</v>
      </c>
      <c r="F94" s="125">
        <f t="shared" si="10"/>
        <v>95.63163410181868</v>
      </c>
      <c r="G94" s="120">
        <f>D94/C94*100</f>
        <v>45.16036340924646</v>
      </c>
      <c r="H94" s="126">
        <f t="shared" si="11"/>
        <v>1033.7999999999993</v>
      </c>
      <c r="I94" s="121">
        <f>C94-D94</f>
        <v>27482.500000000004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</f>
        <v>1609.1000000000001</v>
      </c>
      <c r="E95" s="133">
        <f>D95/D94*100</f>
        <v>7.109907298579874</v>
      </c>
      <c r="F95" s="134">
        <f t="shared" si="10"/>
        <v>82.26482617586913</v>
      </c>
      <c r="G95" s="135">
        <f>D95/C95*100</f>
        <v>33.152028349506566</v>
      </c>
      <c r="H95" s="124">
        <f t="shared" si="11"/>
        <v>346.89999999999986</v>
      </c>
      <c r="I95" s="96">
        <f>C95-D95</f>
        <v>3244.5999999999995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</f>
        <v>1796.2999999999995</v>
      </c>
      <c r="E101" s="25">
        <f>D101/D144*100</f>
        <v>0.553013976971861</v>
      </c>
      <c r="F101" s="25">
        <f>D101/B101*100</f>
        <v>49.53533905082313</v>
      </c>
      <c r="G101" s="25">
        <f aca="true" t="shared" si="12" ref="G101:G142">D101/C101*100</f>
        <v>16.89601655457837</v>
      </c>
      <c r="H101" s="25">
        <f aca="true" t="shared" si="13" ref="H101:H106">B101-D101</f>
        <v>1830.0000000000007</v>
      </c>
      <c r="I101" s="25">
        <f aca="true" t="shared" si="14" ref="I101:I142">C101-D101</f>
        <v>8835.2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</f>
        <v>1578.3</v>
      </c>
      <c r="E103" s="1">
        <f>D103/D101*100</f>
        <v>87.86394254857208</v>
      </c>
      <c r="F103" s="1">
        <f aca="true" t="shared" si="15" ref="F103:F142">D103/B103*100</f>
        <v>48.21739528915773</v>
      </c>
      <c r="G103" s="1">
        <f t="shared" si="12"/>
        <v>16.43480434012954</v>
      </c>
      <c r="H103" s="1">
        <f t="shared" si="13"/>
        <v>1695.0000000000002</v>
      </c>
      <c r="I103" s="1">
        <f t="shared" si="14"/>
        <v>8025.099999999999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217.99999999999955</v>
      </c>
      <c r="E105" s="96">
        <f>D105/D101*100</f>
        <v>12.136057451427913</v>
      </c>
      <c r="F105" s="96">
        <f t="shared" si="15"/>
        <v>61.756373937676926</v>
      </c>
      <c r="G105" s="96">
        <f t="shared" si="12"/>
        <v>21.20416301916151</v>
      </c>
      <c r="H105" s="96">
        <f>B105-D105</f>
        <v>135.00000000000045</v>
      </c>
      <c r="I105" s="96">
        <f t="shared" si="14"/>
        <v>810.1000000000008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59463.7</v>
      </c>
      <c r="E106" s="94">
        <f>D106/D144*100</f>
        <v>18.306662151345357</v>
      </c>
      <c r="F106" s="94">
        <f>D106/B106*100</f>
        <v>84.27741502981272</v>
      </c>
      <c r="G106" s="94">
        <f t="shared" si="12"/>
        <v>39.74479626879339</v>
      </c>
      <c r="H106" s="94">
        <f t="shared" si="13"/>
        <v>11093.400000000009</v>
      </c>
      <c r="I106" s="94">
        <f t="shared" si="14"/>
        <v>90150.09999999999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</f>
        <v>606.8</v>
      </c>
      <c r="E107" s="6">
        <f>D107/D106*100</f>
        <v>1.0204544957680064</v>
      </c>
      <c r="F107" s="6">
        <f t="shared" si="15"/>
        <v>63.94772894930972</v>
      </c>
      <c r="G107" s="6">
        <f t="shared" si="12"/>
        <v>33.71485720635626</v>
      </c>
      <c r="H107" s="6">
        <f aca="true" t="shared" si="16" ref="H107:H142">B107-D107</f>
        <v>342.1</v>
      </c>
      <c r="I107" s="6">
        <f t="shared" si="14"/>
        <v>1193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0.18734118462187857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0.0316159270277497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0.03682919159083609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</f>
        <v>474.00000000000006</v>
      </c>
      <c r="E113" s="6">
        <f>D113/D106*100</f>
        <v>0.7971249686783702</v>
      </c>
      <c r="F113" s="6">
        <f t="shared" si="15"/>
        <v>68.3489545782264</v>
      </c>
      <c r="G113" s="6">
        <f t="shared" si="12"/>
        <v>30.929853181076677</v>
      </c>
      <c r="H113" s="6">
        <f t="shared" si="16"/>
        <v>219.49999999999994</v>
      </c>
      <c r="I113" s="6">
        <f t="shared" si="14"/>
        <v>1058.5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0.06054113686164837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0.03212043650159677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</f>
        <v>89.4</v>
      </c>
      <c r="E117" s="6">
        <f>D117/D106*100</f>
        <v>0.15034382320642678</v>
      </c>
      <c r="F117" s="6">
        <f t="shared" si="15"/>
        <v>81.56934306569345</v>
      </c>
      <c r="G117" s="6">
        <f t="shared" si="12"/>
        <v>43.737769080234834</v>
      </c>
      <c r="H117" s="6">
        <f t="shared" si="16"/>
        <v>20.19999999999999</v>
      </c>
      <c r="I117" s="6">
        <f t="shared" si="14"/>
        <v>115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0.41975188224076204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0.18599582602495304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0.3573608773083411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0.21845260217578122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0.003363396492313798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0.12225946249560657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0.1683379944403056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0.029934228781592808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0.11351463161559068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</f>
        <v>361.9</v>
      </c>
      <c r="E133" s="19">
        <f>D133/D106*100</f>
        <v>0.6086065952841817</v>
      </c>
      <c r="F133" s="6">
        <f t="shared" si="15"/>
        <v>88.94077168837552</v>
      </c>
      <c r="G133" s="6">
        <f t="shared" si="12"/>
        <v>36.71502485543269</v>
      </c>
      <c r="H133" s="6">
        <f t="shared" si="16"/>
        <v>45</v>
      </c>
      <c r="I133" s="6">
        <f t="shared" si="14"/>
        <v>623.8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84.74716772589115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5.747444045316385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0.40579378679765976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</f>
        <v>1059.1</v>
      </c>
      <c r="E138" s="19">
        <f>D138/D106*100</f>
        <v>1.7810866125047717</v>
      </c>
      <c r="F138" s="112">
        <f t="shared" si="17"/>
        <v>35.36817498747703</v>
      </c>
      <c r="G138" s="6">
        <f t="shared" si="12"/>
        <v>17.41196198993851</v>
      </c>
      <c r="H138" s="6">
        <f t="shared" si="16"/>
        <v>1935.4</v>
      </c>
      <c r="I138" s="6">
        <f t="shared" si="14"/>
        <v>5023.5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7.042952254905094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0.9050899960816433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71.80094746879189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</f>
        <v>8039.5999999999985</v>
      </c>
      <c r="E142" s="19">
        <f>D142/D106*100</f>
        <v>13.520181219803003</v>
      </c>
      <c r="F142" s="6">
        <f t="shared" si="15"/>
        <v>86.66630733574084</v>
      </c>
      <c r="G142" s="6">
        <f t="shared" si="12"/>
        <v>36.11128578743587</v>
      </c>
      <c r="H142" s="6">
        <f t="shared" si="16"/>
        <v>1236.9000000000015</v>
      </c>
      <c r="I142" s="6">
        <f t="shared" si="14"/>
        <v>14223.800000000003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61688.7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381260.39999999997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324820.00000000006</v>
      </c>
      <c r="E144" s="38">
        <v>100</v>
      </c>
      <c r="F144" s="3">
        <f>D144/B144*100</f>
        <v>85.19636447950012</v>
      </c>
      <c r="G144" s="3">
        <f aca="true" t="shared" si="18" ref="G144:G150">D144/C144*100</f>
        <v>36.24484159312605</v>
      </c>
      <c r="H144" s="3">
        <f aca="true" t="shared" si="19" ref="H144:H150">B144-D144</f>
        <v>56440.39999999991</v>
      </c>
      <c r="I144" s="3">
        <f aca="true" t="shared" si="20" ref="I144:I150">C144-D144</f>
        <v>571362.7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202126.7</v>
      </c>
      <c r="C145" s="67">
        <f>C8+C20+C34+C52+C59+C90+C114+C118+C46+C134</f>
        <v>507335.6</v>
      </c>
      <c r="D145" s="67">
        <f>D8+D20+D34+D52+D59+D90+D114+D118+D46+D134</f>
        <v>177520.80000000002</v>
      </c>
      <c r="E145" s="6">
        <f>D145/D144*100</f>
        <v>54.65205344498491</v>
      </c>
      <c r="F145" s="6">
        <f aca="true" t="shared" si="21" ref="F145:F156">D145/B145*100</f>
        <v>87.82649694473812</v>
      </c>
      <c r="G145" s="6">
        <f t="shared" si="18"/>
        <v>34.9908029320237</v>
      </c>
      <c r="H145" s="6">
        <f t="shared" si="19"/>
        <v>24605.899999999994</v>
      </c>
      <c r="I145" s="18">
        <f t="shared" si="20"/>
        <v>329814.79999999993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49704.999999999985</v>
      </c>
      <c r="C146" s="68">
        <f>C11+C23+C36+C55+C61+C91+C49+C135+C108+C111+C95+C132</f>
        <v>99330.7</v>
      </c>
      <c r="D146" s="68">
        <f>D11+D23+D36+D55+D61+D91+D49+D135+D108+D111+D95+D132</f>
        <v>41957.69999999999</v>
      </c>
      <c r="E146" s="6">
        <f>D146/D144*100</f>
        <v>12.917215688689115</v>
      </c>
      <c r="F146" s="6">
        <f t="shared" si="21"/>
        <v>84.41343929182176</v>
      </c>
      <c r="G146" s="6">
        <f t="shared" si="18"/>
        <v>42.2404150982526</v>
      </c>
      <c r="H146" s="6">
        <f t="shared" si="19"/>
        <v>7747.299999999996</v>
      </c>
      <c r="I146" s="18">
        <f t="shared" si="20"/>
        <v>57373.00000000001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8273.5</v>
      </c>
      <c r="E147" s="6">
        <f>D147/D144*100</f>
        <v>2.547103010898343</v>
      </c>
      <c r="F147" s="6">
        <f t="shared" si="21"/>
        <v>79.0481923106321</v>
      </c>
      <c r="G147" s="6">
        <f t="shared" si="18"/>
        <v>32.2091502250183</v>
      </c>
      <c r="H147" s="6">
        <f t="shared" si="19"/>
        <v>2192.9000000000015</v>
      </c>
      <c r="I147" s="18">
        <f t="shared" si="20"/>
        <v>17413.3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2160.2999999999997</v>
      </c>
      <c r="E148" s="6">
        <f>D148/D144*100</f>
        <v>0.6650760421156331</v>
      </c>
      <c r="F148" s="6">
        <f t="shared" si="21"/>
        <v>39.34256055363321</v>
      </c>
      <c r="G148" s="6">
        <f t="shared" si="18"/>
        <v>14.802861489125519</v>
      </c>
      <c r="H148" s="6">
        <f t="shared" si="19"/>
        <v>3330.7000000000003</v>
      </c>
      <c r="I148" s="18">
        <f t="shared" si="20"/>
        <v>12433.5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2438.4999999999995</v>
      </c>
      <c r="E149" s="6">
        <f>D149/D144*100</f>
        <v>0.750723477618373</v>
      </c>
      <c r="F149" s="6">
        <f t="shared" si="21"/>
        <v>63.6833720717662</v>
      </c>
      <c r="G149" s="6">
        <f t="shared" si="18"/>
        <v>19.324954035376905</v>
      </c>
      <c r="H149" s="6">
        <f t="shared" si="19"/>
        <v>1390.6000000000004</v>
      </c>
      <c r="I149" s="18">
        <f t="shared" si="20"/>
        <v>10179.900000000001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109642.19999999995</v>
      </c>
      <c r="C150" s="67">
        <f>C144-C145-C146-C147-C148-C149</f>
        <v>236617.4000000001</v>
      </c>
      <c r="D150" s="67">
        <f>D144-D145-D146-D147-D148-D149</f>
        <v>92469.20000000006</v>
      </c>
      <c r="E150" s="6">
        <f>D150/D144*100</f>
        <v>28.46782833569363</v>
      </c>
      <c r="F150" s="6">
        <f t="shared" si="21"/>
        <v>84.33723511567635</v>
      </c>
      <c r="G150" s="43">
        <f t="shared" si="18"/>
        <v>39.079628125404135</v>
      </c>
      <c r="H150" s="6">
        <f t="shared" si="19"/>
        <v>17172.999999999898</v>
      </c>
      <c r="I150" s="6">
        <f t="shared" si="20"/>
        <v>144148.20000000007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/>
      <c r="E153" s="6"/>
      <c r="F153" s="6">
        <f t="shared" si="21"/>
        <v>0</v>
      </c>
      <c r="G153" s="6">
        <f t="shared" si="22"/>
        <v>0</v>
      </c>
      <c r="H153" s="6">
        <f aca="true" t="shared" si="24" ref="H153:H160">B153-D153</f>
        <v>1942.8</v>
      </c>
      <c r="I153" s="6">
        <f t="shared" si="23"/>
        <v>16860.5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</f>
        <v>10314.2</v>
      </c>
      <c r="E154" s="6"/>
      <c r="F154" s="6">
        <f t="shared" si="21"/>
        <v>16.002668611236096</v>
      </c>
      <c r="G154" s="6">
        <f t="shared" si="22"/>
        <v>5.171927917339012</v>
      </c>
      <c r="H154" s="6">
        <f t="shared" si="24"/>
        <v>54138.8</v>
      </c>
      <c r="I154" s="6">
        <f t="shared" si="23"/>
        <v>189112.39999999997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</f>
        <v>377.1</v>
      </c>
      <c r="E160" s="24"/>
      <c r="F160" s="6">
        <f>D160/B160*100</f>
        <v>14.230188679245284</v>
      </c>
      <c r="G160" s="6">
        <f t="shared" si="22"/>
        <v>10.140367860600193</v>
      </c>
      <c r="H160" s="6">
        <f t="shared" si="24"/>
        <v>2272.9</v>
      </c>
      <c r="I160" s="6">
        <f t="shared" si="23"/>
        <v>3341.7000000000003</v>
      </c>
    </row>
    <row r="161" spans="1:9" ht="19.5" thickBot="1">
      <c r="A161" s="14" t="s">
        <v>20</v>
      </c>
      <c r="B161" s="90">
        <f>B144+B152+B156+B157+B153+B160+B159+B154+B158+B155</f>
        <v>458920.29999999993</v>
      </c>
      <c r="C161" s="90">
        <f>C144+C152+C156+C157+C153+C160+C159+C154+C158+C155</f>
        <v>1150207.9000000001</v>
      </c>
      <c r="D161" s="90">
        <f>D144+D152+D156+D157+D153+D160+D159+D154+D158+D155</f>
        <v>339559.9000000001</v>
      </c>
      <c r="E161" s="25"/>
      <c r="F161" s="3">
        <f>D161/B161*100</f>
        <v>73.99103940270241</v>
      </c>
      <c r="G161" s="3">
        <f t="shared" si="22"/>
        <v>29.521610832267804</v>
      </c>
      <c r="H161" s="3">
        <f>B161-D161</f>
        <v>119360.39999999985</v>
      </c>
      <c r="I161" s="3">
        <f t="shared" si="23"/>
        <v>810648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324820.00000000006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324820.00000000006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2015-05-15T05:03:37Z</dcterms:modified>
  <cp:category/>
  <cp:version/>
  <cp:contentType/>
  <cp:contentStatus/>
</cp:coreProperties>
</file>